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wope\Documents\"/>
    </mc:Choice>
  </mc:AlternateContent>
  <xr:revisionPtr revIDLastSave="0" documentId="13_ncr:1_{0354E870-B5ED-4E2C-8262-3574ADA9CEE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2" r:id="rId1"/>
    <sheet name="Sensor Data Sheet" sheetId="1" r:id="rId2"/>
  </sheets>
  <externalReferences>
    <externalReference r:id="rId3"/>
  </externalReferences>
  <definedNames>
    <definedName name="Facility">[1]Sheet3!$D$35:$D$43</definedName>
    <definedName name="Hours">'Sensor Data Sheet'!$A$32:$A$35</definedName>
    <definedName name="_xlnm.Print_Area" localSheetId="1">'Sensor Data Sheet'!$A$1:$I$29</definedName>
    <definedName name="unit">[1]Sheet3!$A$35:$A$44</definedName>
    <definedName name="YESNO">'Sensor Data Sheet'!$I$33:$I$34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E24" i="1"/>
  <c r="F24" i="1"/>
  <c r="G24" i="1"/>
  <c r="H24" i="1"/>
  <c r="I24" i="1"/>
  <c r="C24" i="1"/>
  <c r="D25" i="1" l="1"/>
  <c r="E25" i="1"/>
  <c r="F25" i="1"/>
  <c r="G25" i="1"/>
  <c r="H25" i="1"/>
  <c r="I25" i="1"/>
  <c r="C25" i="1" l="1"/>
  <c r="D31" i="1" l="1"/>
  <c r="E31" i="1"/>
  <c r="F31" i="1"/>
  <c r="G31" i="1"/>
  <c r="H31" i="1"/>
  <c r="I31" i="1"/>
  <c r="J55" i="2" l="1"/>
  <c r="J54" i="2" l="1"/>
  <c r="D55" i="2"/>
  <c r="C31" i="1"/>
  <c r="I26" i="1" l="1"/>
  <c r="I28" i="1" l="1"/>
  <c r="I27" i="1"/>
</calcChain>
</file>

<file path=xl/sharedStrings.xml><?xml version="1.0" encoding="utf-8"?>
<sst xmlns="http://schemas.openxmlformats.org/spreadsheetml/2006/main" count="78" uniqueCount="71">
  <si>
    <t>Participant Name:</t>
  </si>
  <si>
    <t>Project Name:</t>
  </si>
  <si>
    <t>Fixture Type 1</t>
  </si>
  <si>
    <t>Fixture Type 2</t>
  </si>
  <si>
    <t>Fixture Type 3</t>
  </si>
  <si>
    <t>Fixture Type 4</t>
  </si>
  <si>
    <t>Fixture Type 5</t>
  </si>
  <si>
    <t>Fixture Type 6</t>
  </si>
  <si>
    <t>Fixture Type 7</t>
  </si>
  <si>
    <t>Fixture Type</t>
  </si>
  <si>
    <t>Number of Fixtures</t>
  </si>
  <si>
    <t>Savings (kW)</t>
  </si>
  <si>
    <t>Savings (kWh)</t>
  </si>
  <si>
    <t>Total Savings (kW) This Page</t>
  </si>
  <si>
    <t>Total Savings (kWh) This Page</t>
  </si>
  <si>
    <t>Maximum Available Incentive This Page</t>
  </si>
  <si>
    <t>Colorado Springs Utilities</t>
  </si>
  <si>
    <t>Location</t>
  </si>
  <si>
    <t>Location:</t>
  </si>
  <si>
    <t>Fixture Type:</t>
  </si>
  <si>
    <t>Fixture Wattage:</t>
  </si>
  <si>
    <t>Hours Of Operation:</t>
  </si>
  <si>
    <t>Hours per Year</t>
  </si>
  <si>
    <t>Weighted Average</t>
  </si>
  <si>
    <t>On the Lighting Data sheet you would list the number of fixtures for Fixture Type 1 as 92 and the hours of operation per year as 2923.</t>
  </si>
  <si>
    <t>Example</t>
  </si>
  <si>
    <t>Input your data here</t>
  </si>
  <si>
    <t xml:space="preserve">Choose a location description that best describes where the fixtures are located.  It is recommended that for multi-story buildings that each floor be listed separately.  Other descriptions might be "1st floor - West Wing" or "Warehouse" and "Offices."   </t>
  </si>
  <si>
    <t>Getting Started:</t>
  </si>
  <si>
    <t>The table would look this:                                                         Use this table to find your weighted average:</t>
  </si>
  <si>
    <t>Project Schedule:</t>
  </si>
  <si>
    <t>Project Costs:</t>
  </si>
  <si>
    <t>Participant Name</t>
  </si>
  <si>
    <t>The name of the CSU customer.</t>
  </si>
  <si>
    <t>Project Schedule</t>
  </si>
  <si>
    <t>Total # of Fixtures</t>
  </si>
  <si>
    <t>Peak Hours of Operation</t>
  </si>
  <si>
    <t>Choose the number of hours each fixture type is on from 3 PM to 6 PM Monday through Friday.  Example: If you normally close your business at 5PM then you would choose 2.</t>
  </si>
  <si>
    <t>Yes</t>
  </si>
  <si>
    <t>No</t>
  </si>
  <si>
    <t>Please fill in Shaded cells.  Savings will only calculate when all have been filled in.</t>
  </si>
  <si>
    <t>Est. Start</t>
  </si>
  <si>
    <t>Est. Labor</t>
  </si>
  <si>
    <t>Est. Completion</t>
  </si>
  <si>
    <t>Est. Material</t>
  </si>
  <si>
    <t>Watts Per Fixture</t>
  </si>
  <si>
    <t>Peak Hours of Operation **</t>
  </si>
  <si>
    <t>Are these fixtures in an air conditioned space?</t>
  </si>
  <si>
    <t>** How many hours during summer weekdays are these lights on from 3 PM to 6 PM in the afternoon?</t>
  </si>
  <si>
    <t>Business Occupancy Sensor Rebate</t>
  </si>
  <si>
    <t>Yearly Hours of Operation Before Controls were added</t>
  </si>
  <si>
    <t>Dimming</t>
  </si>
  <si>
    <t>On/Off</t>
  </si>
  <si>
    <t>Minimum Light Level due to sensor</t>
  </si>
  <si>
    <t>2020 Program Year</t>
  </si>
  <si>
    <r>
      <t xml:space="preserve">Please fill in </t>
    </r>
    <r>
      <rPr>
        <b/>
        <u/>
        <sz val="12"/>
        <color theme="1"/>
        <rFont val="Times New Roman"/>
        <family val="1"/>
      </rPr>
      <t xml:space="preserve">all </t>
    </r>
    <r>
      <rPr>
        <sz val="12"/>
        <color theme="1"/>
        <rFont val="Times New Roman"/>
        <family val="1"/>
      </rPr>
      <t>of the shaded cells.  The savings will not calculate until all cells have been filled in.</t>
    </r>
  </si>
  <si>
    <t>Installation Address</t>
  </si>
  <si>
    <t>The street address where the work is to be done</t>
  </si>
  <si>
    <t>Please provide the anticipated start and end dates for the project. Please be as accurate as possoble as this is used for budgeting purposes.</t>
  </si>
  <si>
    <t xml:space="preserve">List the existing and new fixture wattages.  Your contractor should be able to assist you in determining these wattages.  If you need assistance please call CSU at 719-668-5760.  </t>
  </si>
  <si>
    <t xml:space="preserve">Input the number of hours the fixtures will be on during a year.   </t>
  </si>
  <si>
    <t>Choose the number of hours each fixture type is on from 3 PM to 6 PM Monday through Friday during the summer.  Example: If you normally close your business at 5PM then you would choose 2. Exterior fixtures are zero (0) by default</t>
  </si>
  <si>
    <t>Is the space cooled by a mechanical cooling system (not a swamp cooler)?</t>
  </si>
  <si>
    <t>Press this Tab to Continue</t>
  </si>
  <si>
    <t xml:space="preserve">If the motion sensors are being installed at the same time as a lighting upgrade then these will be the new light fixtures as listed on the "Post Retroft Fixtues" on the Lighting Data Worksheet. </t>
  </si>
  <si>
    <t>If only motion sensors are being installed, describe the existing fixtures by number of bulbs, bulb wattage and bulb type.  Examples would be              "4 - 34W T12," "3 - 28W T8," "1 - 400W MH" and "6 - 51W T5HO."  Please list the number of bulbs the fixture is capable of holding, not just what is currently installed</t>
  </si>
  <si>
    <t>Choose the option of Dimming or ON/Off</t>
  </si>
  <si>
    <t>Peak Hours of Operation:</t>
  </si>
  <si>
    <t>Minimum Light Level due to sensor:</t>
  </si>
  <si>
    <t>Business Lighting Rebate</t>
  </si>
  <si>
    <t>Occupancy Sensor Data Worksheet 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</si>
</sst>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&quot;$&quot;#,##0.00000_);[Red]\(&quot;$&quot;#,##0.00000\)"/>
    <numFmt numFmtId="166" formatCode="&quot;$&quot;#,##0.0000_);[Red]\(&quot;$&quot;#,##0.0000\)"/>
    <numFmt numFmtId="167" formatCode="0.000"/>
  </numFmts>
  <fonts count="2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24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sz val="20"/>
      <color theme="1"/>
      <name val="Calibri"/>
      <family val="2"/>
      <scheme val="minor"/>
    </font>
    <font>
      <b/>
      <sz val="14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Calibri"/>
      <family val="2"/>
      <scheme val="minor"/>
    </font>
    <font>
      <b/>
      <u/>
      <sz val="11"/>
      <name val="Times New Roman"/>
      <family val="1"/>
    </font>
    <font>
      <u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2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49" fontId="5" fillId="0" borderId="0" xfId="0" applyNumberFormat="1" applyFont="1" applyFill="1" applyAlignment="1" applyProtection="1">
      <alignment vertical="center"/>
      <protection hidden="1"/>
    </xf>
    <xf numFmtId="1" fontId="0" fillId="0" borderId="0" xfId="0" applyNumberFormat="1"/>
    <xf numFmtId="2" fontId="0" fillId="0" borderId="0" xfId="0" applyNumberFormat="1" applyAlignment="1"/>
    <xf numFmtId="2" fontId="5" fillId="0" borderId="0" xfId="0" applyNumberFormat="1" applyFont="1" applyFill="1" applyAlignment="1"/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2" fillId="2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3" fillId="3" borderId="0" xfId="0" applyNumberFormat="1" applyFont="1" applyFill="1" applyBorder="1" applyAlignment="1" applyProtection="1">
      <alignment horizontal="center"/>
    </xf>
    <xf numFmtId="0" fontId="4" fillId="3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2" fontId="0" fillId="0" borderId="0" xfId="0" applyNumberFormat="1" applyAlignment="1" applyProtection="1">
      <protection locked="0"/>
    </xf>
    <xf numFmtId="8" fontId="0" fillId="0" borderId="0" xfId="0" applyNumberFormat="1" applyProtection="1">
      <protection locked="0"/>
    </xf>
    <xf numFmtId="0" fontId="8" fillId="2" borderId="0" xfId="0" applyFont="1" applyFill="1" applyBorder="1" applyAlignment="1" applyProtection="1">
      <alignment horizontal="center" vertical="center"/>
    </xf>
    <xf numFmtId="0" fontId="9" fillId="0" borderId="0" xfId="0" applyFont="1"/>
    <xf numFmtId="0" fontId="0" fillId="0" borderId="0" xfId="0" applyAlignment="1" applyProtection="1"/>
    <xf numFmtId="0" fontId="9" fillId="0" borderId="0" xfId="0" applyFont="1" applyProtection="1"/>
    <xf numFmtId="0" fontId="9" fillId="0" borderId="0" xfId="0" applyFont="1" applyAlignment="1" applyProtection="1">
      <alignment wrapText="1"/>
    </xf>
    <xf numFmtId="0" fontId="10" fillId="0" borderId="0" xfId="0" applyFont="1" applyProtection="1"/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2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8" fontId="0" fillId="0" borderId="0" xfId="0" applyNumberFormat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166" fontId="0" fillId="0" borderId="0" xfId="0" applyNumberFormat="1" applyBorder="1" applyAlignment="1" applyProtection="1">
      <alignment horizontal="right"/>
      <protection locked="0"/>
    </xf>
    <xf numFmtId="8" fontId="0" fillId="0" borderId="0" xfId="0" applyNumberFormat="1" applyBorder="1" applyAlignment="1" applyProtection="1">
      <alignment horizontal="right"/>
      <protection locked="0"/>
    </xf>
    <xf numFmtId="2" fontId="0" fillId="0" borderId="0" xfId="0" applyNumberFormat="1" applyBorder="1" applyAlignment="1" applyProtection="1">
      <alignment horizontal="left"/>
      <protection locked="0"/>
    </xf>
    <xf numFmtId="43" fontId="3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 applyProtection="1">
      <alignment horizontal="left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14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12" fillId="4" borderId="5" xfId="0" applyFont="1" applyFill="1" applyBorder="1" applyAlignment="1" applyProtection="1">
      <alignment horizontal="center" wrapText="1"/>
      <protection locked="0"/>
    </xf>
    <xf numFmtId="2" fontId="12" fillId="5" borderId="1" xfId="0" applyNumberFormat="1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vertical="center"/>
    </xf>
    <xf numFmtId="0" fontId="12" fillId="0" borderId="2" xfId="0" applyFont="1" applyBorder="1" applyAlignment="1" applyProtection="1">
      <alignment vertical="center"/>
    </xf>
    <xf numFmtId="167" fontId="12" fillId="5" borderId="1" xfId="0" applyNumberFormat="1" applyFont="1" applyFill="1" applyBorder="1" applyAlignment="1" applyProtection="1">
      <alignment vertical="center"/>
      <protection hidden="1"/>
    </xf>
    <xf numFmtId="2" fontId="12" fillId="5" borderId="1" xfId="0" applyNumberFormat="1" applyFont="1" applyFill="1" applyBorder="1" applyAlignment="1" applyProtection="1">
      <alignment vertical="center"/>
      <protection hidden="1"/>
    </xf>
    <xf numFmtId="0" fontId="12" fillId="0" borderId="1" xfId="0" applyFont="1" applyBorder="1" applyProtection="1"/>
    <xf numFmtId="0" fontId="12" fillId="0" borderId="2" xfId="0" applyFont="1" applyBorder="1" applyProtection="1"/>
    <xf numFmtId="164" fontId="12" fillId="5" borderId="1" xfId="0" applyNumberFormat="1" applyFont="1" applyFill="1" applyBorder="1" applyProtection="1">
      <protection hidden="1"/>
    </xf>
    <xf numFmtId="0" fontId="13" fillId="0" borderId="1" xfId="0" applyFont="1" applyFill="1" applyBorder="1" applyAlignment="1" applyProtection="1">
      <alignment horizontal="right" vertical="center"/>
    </xf>
    <xf numFmtId="0" fontId="12" fillId="0" borderId="1" xfId="0" applyFont="1" applyBorder="1" applyAlignment="1" applyProtection="1">
      <alignment vertical="center"/>
    </xf>
    <xf numFmtId="14" fontId="0" fillId="4" borderId="1" xfId="0" applyNumberFormat="1" applyFill="1" applyBorder="1" applyAlignment="1" applyProtection="1">
      <alignment horizontal="left"/>
      <protection locked="0"/>
    </xf>
    <xf numFmtId="6" fontId="0" fillId="4" borderId="1" xfId="0" applyNumberFormat="1" applyFill="1" applyBorder="1" applyAlignment="1" applyProtection="1">
      <alignment horizontal="left"/>
      <protection locked="0"/>
    </xf>
    <xf numFmtId="6" fontId="0" fillId="4" borderId="1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2" fontId="5" fillId="0" borderId="0" xfId="0" applyNumberFormat="1" applyFont="1" applyFill="1" applyBorder="1" applyAlignment="1" applyProtection="1">
      <alignment horizontal="left" vertical="center"/>
      <protection hidden="1"/>
    </xf>
    <xf numFmtId="8" fontId="5" fillId="0" borderId="0" xfId="0" applyNumberFormat="1" applyFont="1" applyFill="1" applyBorder="1" applyAlignment="1" applyProtection="1">
      <alignment horizontal="right" vertical="center" wrapText="1"/>
      <protection hidden="1"/>
    </xf>
    <xf numFmtId="8" fontId="5" fillId="0" borderId="0" xfId="0" applyNumberFormat="1" applyFont="1" applyFill="1" applyAlignment="1" applyProtection="1">
      <alignment vertical="center"/>
      <protection hidden="1"/>
    </xf>
    <xf numFmtId="165" fontId="5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9" fillId="0" borderId="0" xfId="0" applyFont="1" applyAlignment="1">
      <alignment wrapText="1"/>
    </xf>
    <xf numFmtId="0" fontId="4" fillId="0" borderId="0" xfId="0" applyFont="1" applyBorder="1" applyProtection="1">
      <protection hidden="1"/>
    </xf>
    <xf numFmtId="0" fontId="15" fillId="0" borderId="0" xfId="0" applyFont="1" applyBorder="1" applyProtection="1">
      <protection hidden="1"/>
    </xf>
    <xf numFmtId="0" fontId="15" fillId="0" borderId="0" xfId="0" applyFont="1" applyBorder="1" applyAlignment="1" applyProtection="1">
      <alignment horizontal="right"/>
      <protection hidden="1"/>
    </xf>
    <xf numFmtId="0" fontId="15" fillId="0" borderId="0" xfId="0" applyFont="1" applyBorder="1" applyAlignment="1" applyProtection="1">
      <alignment horizontal="left"/>
      <protection hidden="1"/>
    </xf>
    <xf numFmtId="0" fontId="15" fillId="0" borderId="0" xfId="0" applyFont="1" applyProtection="1">
      <protection hidden="1"/>
    </xf>
    <xf numFmtId="8" fontId="15" fillId="0" borderId="0" xfId="0" applyNumberFormat="1" applyFont="1" applyBorder="1" applyAlignment="1" applyProtection="1">
      <alignment horizontal="left"/>
      <protection hidden="1"/>
    </xf>
    <xf numFmtId="0" fontId="15" fillId="0" borderId="0" xfId="0" applyFont="1" applyProtection="1">
      <protection locked="0"/>
    </xf>
    <xf numFmtId="0" fontId="15" fillId="0" borderId="0" xfId="0" applyFont="1" applyBorder="1" applyAlignment="1" applyProtection="1">
      <alignment horizontal="right"/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Protection="1"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Protection="1">
      <protection hidden="1"/>
    </xf>
    <xf numFmtId="164" fontId="0" fillId="0" borderId="0" xfId="0" applyNumberFormat="1"/>
    <xf numFmtId="0" fontId="18" fillId="0" borderId="0" xfId="0" applyFont="1" applyBorder="1" applyAlignment="1" applyProtection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top"/>
    </xf>
    <xf numFmtId="0" fontId="9" fillId="0" borderId="0" xfId="0" applyFont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2" fillId="0" borderId="0" xfId="0" applyFont="1" applyBorder="1" applyAlignment="1" applyProtection="1">
      <alignment vertical="top" wrapText="1"/>
    </xf>
    <xf numFmtId="0" fontId="12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/>
    </xf>
    <xf numFmtId="0" fontId="9" fillId="0" borderId="0" xfId="0" applyFont="1" applyBorder="1" applyAlignment="1" applyProtection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/>
    <xf numFmtId="0" fontId="6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/>
    <xf numFmtId="0" fontId="9" fillId="0" borderId="0" xfId="0" applyFont="1" applyAlignment="1" applyProtection="1">
      <alignment wrapText="1"/>
    </xf>
    <xf numFmtId="1" fontId="5" fillId="4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</xf>
    <xf numFmtId="1" fontId="9" fillId="5" borderId="1" xfId="0" applyNumberFormat="1" applyFont="1" applyFill="1" applyBorder="1" applyAlignment="1" applyProtection="1">
      <alignment horizontal="center" vertical="center"/>
      <protection hidden="1"/>
    </xf>
    <xf numFmtId="1" fontId="9" fillId="0" borderId="1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2" fillId="0" borderId="8" xfId="0" applyFont="1" applyBorder="1" applyAlignment="1"/>
    <xf numFmtId="0" fontId="14" fillId="0" borderId="2" xfId="0" applyFont="1" applyBorder="1" applyAlignment="1" applyProtection="1">
      <alignment horizontal="right" vertical="center" wrapText="1"/>
    </xf>
    <xf numFmtId="0" fontId="14" fillId="0" borderId="4" xfId="0" applyFont="1" applyBorder="1" applyAlignment="1" applyProtection="1">
      <alignment horizontal="right" vertical="center" wrapText="1"/>
    </xf>
    <xf numFmtId="0" fontId="12" fillId="0" borderId="1" xfId="0" applyFont="1" applyBorder="1" applyAlignment="1" applyProtection="1">
      <alignment horizontal="center" vertical="center"/>
    </xf>
    <xf numFmtId="0" fontId="14" fillId="5" borderId="1" xfId="0" applyFont="1" applyFill="1" applyBorder="1" applyAlignment="1" applyProtection="1">
      <alignment vertical="center"/>
    </xf>
    <xf numFmtId="0" fontId="14" fillId="5" borderId="2" xfId="0" applyFont="1" applyFill="1" applyBorder="1" applyAlignment="1" applyProtection="1">
      <alignment horizontal="right"/>
    </xf>
    <xf numFmtId="0" fontId="14" fillId="0" borderId="3" xfId="0" applyFont="1" applyBorder="1" applyAlignment="1"/>
    <xf numFmtId="0" fontId="14" fillId="0" borderId="4" xfId="0" applyFont="1" applyBorder="1" applyAlignment="1"/>
    <xf numFmtId="0" fontId="14" fillId="5" borderId="2" xfId="0" applyFont="1" applyFill="1" applyBorder="1" applyAlignment="1" applyProtection="1">
      <alignment horizontal="right" vertical="center"/>
    </xf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1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0" fontId="12" fillId="0" borderId="2" xfId="0" applyFont="1" applyBorder="1" applyAlignment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wrapText="1"/>
    </xf>
    <xf numFmtId="0" fontId="3" fillId="3" borderId="0" xfId="0" applyNumberFormat="1" applyFont="1" applyFill="1" applyBorder="1" applyAlignment="1" applyProtection="1">
      <alignment horizontal="left"/>
    </xf>
    <xf numFmtId="43" fontId="3" fillId="4" borderId="1" xfId="0" applyNumberFormat="1" applyFont="1" applyFill="1" applyBorder="1" applyAlignment="1" applyProtection="1">
      <protection locked="0"/>
    </xf>
    <xf numFmtId="0" fontId="0" fillId="4" borderId="1" xfId="0" applyFill="1" applyBorder="1" applyAlignment="1" applyProtection="1">
      <protection locked="0"/>
    </xf>
    <xf numFmtId="43" fontId="3" fillId="4" borderId="1" xfId="0" applyNumberFormat="1" applyFont="1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14" fillId="0" borderId="1" xfId="0" applyFont="1" applyBorder="1" applyAlignment="1" applyProtection="1"/>
    <xf numFmtId="0" fontId="12" fillId="0" borderId="2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29</xdr:row>
      <xdr:rowOff>104775</xdr:rowOff>
    </xdr:from>
    <xdr:to>
      <xdr:col>2</xdr:col>
      <xdr:colOff>390525</xdr:colOff>
      <xdr:row>32</xdr:row>
      <xdr:rowOff>95250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5451EC55-ECDA-48E0-9B21-F6EDF8D77CB2}"/>
            </a:ext>
          </a:extLst>
        </xdr:cNvPr>
        <xdr:cNvSpPr/>
      </xdr:nvSpPr>
      <xdr:spPr>
        <a:xfrm>
          <a:off x="2257425" y="7896225"/>
          <a:ext cx="323850" cy="561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su.org/Peak%20Demand%20Rewrite/New%20Forms/BPDR%20Lighting%20Equipment%20Form%201005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VAC Efficiencies"/>
      <sheetName val="Summary"/>
      <sheetName val="LE Table"/>
      <sheetName val="Sheet3"/>
    </sheetNames>
    <sheetDataSet>
      <sheetData sheetId="0"/>
      <sheetData sheetId="1"/>
      <sheetData sheetId="2"/>
      <sheetData sheetId="3">
        <row r="35">
          <cell r="A35" t="str">
            <v>Evaporative Cooling</v>
          </cell>
          <cell r="D35" t="str">
            <v>Office</v>
          </cell>
        </row>
        <row r="36">
          <cell r="A36" t="str">
            <v>Packaged Unit - Air Cooled</v>
          </cell>
          <cell r="D36" t="str">
            <v>Warehouse</v>
          </cell>
        </row>
        <row r="37">
          <cell r="A37" t="str">
            <v>Packaged Unit - Evaporatively Cooled</v>
          </cell>
          <cell r="D37" t="str">
            <v>Retail</v>
          </cell>
        </row>
        <row r="38">
          <cell r="A38" t="str">
            <v>Packaged Unit - Water Cooled</v>
          </cell>
          <cell r="D38" t="str">
            <v>Assembly</v>
          </cell>
        </row>
        <row r="39">
          <cell r="A39" t="str">
            <v>Heat Pump - Air Cooled</v>
          </cell>
          <cell r="D39" t="str">
            <v>Major Health</v>
          </cell>
        </row>
        <row r="40">
          <cell r="A40" t="str">
            <v>Heat Pump - Water Cooled</v>
          </cell>
          <cell r="D40" t="str">
            <v>Hotel</v>
          </cell>
        </row>
        <row r="41">
          <cell r="A41" t="str">
            <v>Electric Chiller - Air Cooled</v>
          </cell>
          <cell r="D41" t="str">
            <v>24 Hour</v>
          </cell>
        </row>
        <row r="42">
          <cell r="A42" t="str">
            <v>Electric Chiller - Water Cooled</v>
          </cell>
          <cell r="D42" t="str">
            <v>College</v>
          </cell>
        </row>
        <row r="43">
          <cell r="D43" t="str">
            <v>K-12 Schools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showGridLines="0" tabSelected="1" workbookViewId="0">
      <selection activeCell="F6" sqref="F6"/>
    </sheetView>
  </sheetViews>
  <sheetFormatPr defaultRowHeight="15" x14ac:dyDescent="0.25"/>
  <cols>
    <col min="1" max="1" width="18.28515625" customWidth="1"/>
    <col min="2" max="2" width="8.28515625" customWidth="1"/>
    <col min="3" max="3" width="10.7109375" customWidth="1"/>
  </cols>
  <sheetData>
    <row r="1" spans="1:12" ht="15.75" x14ac:dyDescent="0.25">
      <c r="A1" s="98" t="s">
        <v>16</v>
      </c>
      <c r="B1" s="99"/>
      <c r="C1" s="99"/>
      <c r="D1" s="99"/>
      <c r="E1" s="99"/>
      <c r="F1" s="99"/>
      <c r="G1" s="99"/>
      <c r="H1" s="99"/>
      <c r="I1" s="99"/>
      <c r="J1" s="100"/>
      <c r="K1" s="100"/>
      <c r="L1" s="100"/>
    </row>
    <row r="2" spans="1:12" ht="26.25" x14ac:dyDescent="0.25">
      <c r="A2" s="101" t="s">
        <v>69</v>
      </c>
      <c r="B2" s="102"/>
      <c r="C2" s="102"/>
      <c r="D2" s="102"/>
      <c r="E2" s="102"/>
      <c r="F2" s="102"/>
      <c r="G2" s="102"/>
      <c r="H2" s="102"/>
      <c r="I2" s="102"/>
      <c r="J2" s="100"/>
      <c r="K2" s="100"/>
      <c r="L2" s="100"/>
    </row>
    <row r="3" spans="1:12" ht="26.25" x14ac:dyDescent="0.25">
      <c r="A3" s="15"/>
      <c r="B3" s="16"/>
      <c r="C3" s="16"/>
      <c r="D3" s="82"/>
      <c r="E3" s="82"/>
      <c r="F3" s="82" t="s">
        <v>54</v>
      </c>
      <c r="G3" s="82"/>
      <c r="H3" s="82"/>
      <c r="I3" s="16"/>
      <c r="J3" s="24"/>
      <c r="K3" s="24"/>
      <c r="L3" s="24"/>
    </row>
    <row r="4" spans="1:12" ht="18.75" x14ac:dyDescent="0.25">
      <c r="A4" s="103" t="s">
        <v>70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1:12" ht="18.75" x14ac:dyDescent="0.25">
      <c r="A5" s="22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ht="18.75" x14ac:dyDescent="0.25">
      <c r="A6" s="22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15.75" x14ac:dyDescent="0.25">
      <c r="A7" s="83" t="s">
        <v>28</v>
      </c>
      <c r="B7" s="96" t="s">
        <v>55</v>
      </c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1:12" ht="15.75" x14ac:dyDescent="0.25">
      <c r="A8" s="8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 ht="15.75" x14ac:dyDescent="0.25">
      <c r="A9" s="83" t="s">
        <v>32</v>
      </c>
      <c r="B9" s="96" t="s">
        <v>33</v>
      </c>
      <c r="C9" s="96"/>
      <c r="D9" s="96"/>
      <c r="E9" s="96"/>
      <c r="F9" s="96"/>
      <c r="G9" s="96"/>
      <c r="H9" s="96"/>
      <c r="I9" s="96"/>
      <c r="J9" s="96"/>
      <c r="K9" s="96"/>
      <c r="L9" s="96"/>
    </row>
    <row r="10" spans="1:12" ht="15.75" x14ac:dyDescent="0.25">
      <c r="A10" s="8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2" ht="34.5" customHeight="1" x14ac:dyDescent="0.25">
      <c r="A11" s="83" t="s">
        <v>56</v>
      </c>
      <c r="B11" s="97" t="s">
        <v>57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</row>
    <row r="12" spans="1:12" ht="15.75" x14ac:dyDescent="0.25">
      <c r="A12" s="8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2" ht="32.25" customHeight="1" x14ac:dyDescent="0.25">
      <c r="A13" s="84" t="s">
        <v>34</v>
      </c>
      <c r="B13" s="92" t="s">
        <v>58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</row>
    <row r="14" spans="1:12" ht="15.75" customHeight="1" x14ac:dyDescent="0.25">
      <c r="A14" s="86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</row>
    <row r="15" spans="1:12" ht="52.5" customHeight="1" x14ac:dyDescent="0.25">
      <c r="A15" s="85" t="s">
        <v>18</v>
      </c>
      <c r="B15" s="92" t="s">
        <v>27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</row>
    <row r="16" spans="1:12" ht="15.75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</row>
    <row r="17" spans="1:15" ht="33" customHeight="1" x14ac:dyDescent="0.25">
      <c r="A17" s="85" t="s">
        <v>19</v>
      </c>
      <c r="B17" s="92" t="s">
        <v>64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5"/>
      <c r="N17" s="5"/>
      <c r="O17" s="5"/>
    </row>
    <row r="18" spans="1:15" ht="61.5" customHeight="1" x14ac:dyDescent="0.25">
      <c r="A18" s="85"/>
      <c r="B18" s="92" t="s">
        <v>65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</row>
    <row r="19" spans="1:15" ht="33" customHeight="1" x14ac:dyDescent="0.25">
      <c r="A19" s="85" t="s">
        <v>20</v>
      </c>
      <c r="B19" s="92" t="s">
        <v>59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5"/>
      <c r="N19" s="5"/>
      <c r="O19" s="5"/>
    </row>
    <row r="20" spans="1:15" ht="15.75" x14ac:dyDescent="0.2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1:15" ht="18.75" customHeight="1" x14ac:dyDescent="0.25">
      <c r="A21" s="85" t="s">
        <v>21</v>
      </c>
      <c r="B21" s="92" t="s">
        <v>60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6"/>
    </row>
    <row r="22" spans="1:15" ht="15.75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</row>
    <row r="23" spans="1:15" ht="31.5" customHeight="1" x14ac:dyDescent="0.25">
      <c r="A23" s="87" t="s">
        <v>67</v>
      </c>
      <c r="B23" s="92" t="s">
        <v>61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</row>
    <row r="24" spans="1:15" x14ac:dyDescent="0.25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</row>
    <row r="25" spans="1:15" ht="47.25" customHeight="1" x14ac:dyDescent="0.25">
      <c r="A25" s="87" t="s">
        <v>47</v>
      </c>
      <c r="B25" s="92" t="s">
        <v>62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</row>
    <row r="27" spans="1:15" ht="32.25" customHeight="1" x14ac:dyDescent="0.25">
      <c r="A27" s="91" t="s">
        <v>68</v>
      </c>
      <c r="B27" s="94" t="s">
        <v>66</v>
      </c>
      <c r="C27" s="94"/>
      <c r="D27" s="94"/>
      <c r="E27" s="94"/>
      <c r="F27" s="94"/>
      <c r="G27" s="94"/>
    </row>
    <row r="28" spans="1:15" ht="32.25" customHeight="1" x14ac:dyDescent="0.25">
      <c r="A28" s="89"/>
      <c r="B28" s="90"/>
      <c r="C28" s="90"/>
      <c r="D28" s="90"/>
      <c r="E28" s="90"/>
      <c r="F28" s="90"/>
      <c r="G28" s="90"/>
    </row>
    <row r="29" spans="1:15" ht="25.5" x14ac:dyDescent="0.35">
      <c r="A29" s="93" t="s">
        <v>63</v>
      </c>
      <c r="B29" s="93"/>
      <c r="C29" s="93"/>
      <c r="D29" s="93"/>
      <c r="E29" s="93"/>
      <c r="F29" s="93"/>
      <c r="G29" s="93"/>
    </row>
    <row r="38" spans="1:12" ht="31.5" customHeight="1" x14ac:dyDescent="0.25"/>
    <row r="39" spans="1:12" ht="60.75" customHeight="1" x14ac:dyDescent="0.25"/>
    <row r="40" spans="1:12" ht="16.5" customHeight="1" x14ac:dyDescent="0.25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 ht="16.5" customHeight="1" x14ac:dyDescent="0.25">
      <c r="A41" s="25"/>
      <c r="B41" s="106" t="s">
        <v>29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</row>
    <row r="42" spans="1:12" ht="15.75" x14ac:dyDescent="0.25">
      <c r="A42" s="25"/>
      <c r="B42" s="27" t="s">
        <v>25</v>
      </c>
      <c r="C42" s="25"/>
      <c r="D42" s="25"/>
      <c r="E42" s="25"/>
      <c r="F42" s="25"/>
      <c r="G42" s="25"/>
      <c r="H42" s="105" t="s">
        <v>26</v>
      </c>
      <c r="I42" s="105"/>
      <c r="J42" s="105"/>
      <c r="K42" s="105"/>
      <c r="L42" s="25"/>
    </row>
    <row r="43" spans="1:12" ht="15.75" x14ac:dyDescent="0.25">
      <c r="A43" s="25"/>
      <c r="B43" s="104" t="s">
        <v>10</v>
      </c>
      <c r="C43" s="104"/>
      <c r="D43" s="104" t="s">
        <v>22</v>
      </c>
      <c r="E43" s="104"/>
      <c r="F43" s="25"/>
      <c r="G43" s="25"/>
      <c r="H43" s="104" t="s">
        <v>10</v>
      </c>
      <c r="I43" s="104"/>
      <c r="J43" s="104" t="s">
        <v>22</v>
      </c>
      <c r="K43" s="104"/>
      <c r="L43" s="25"/>
    </row>
    <row r="44" spans="1:12" ht="15.75" x14ac:dyDescent="0.25">
      <c r="A44" s="25"/>
      <c r="B44" s="104">
        <v>60</v>
      </c>
      <c r="C44" s="104"/>
      <c r="D44" s="104">
        <v>2340</v>
      </c>
      <c r="E44" s="104"/>
      <c r="F44" s="25"/>
      <c r="G44" s="25"/>
      <c r="H44" s="107"/>
      <c r="I44" s="107"/>
      <c r="J44" s="107"/>
      <c r="K44" s="107"/>
      <c r="L44" s="25"/>
    </row>
    <row r="45" spans="1:12" ht="15.75" x14ac:dyDescent="0.25">
      <c r="A45" s="25"/>
      <c r="B45" s="104">
        <v>20</v>
      </c>
      <c r="C45" s="104"/>
      <c r="D45" s="104">
        <v>1170</v>
      </c>
      <c r="E45" s="104"/>
      <c r="F45" s="25"/>
      <c r="G45" s="25"/>
      <c r="H45" s="107"/>
      <c r="I45" s="107"/>
      <c r="J45" s="107"/>
      <c r="K45" s="107"/>
      <c r="L45" s="25"/>
    </row>
    <row r="46" spans="1:12" ht="15.75" x14ac:dyDescent="0.25">
      <c r="A46" s="25"/>
      <c r="B46" s="104">
        <v>12</v>
      </c>
      <c r="C46" s="104"/>
      <c r="D46" s="104">
        <v>8760</v>
      </c>
      <c r="E46" s="104"/>
      <c r="F46" s="25"/>
      <c r="G46" s="25"/>
      <c r="H46" s="107"/>
      <c r="I46" s="107"/>
      <c r="J46" s="107"/>
      <c r="K46" s="107"/>
      <c r="L46" s="25"/>
    </row>
    <row r="47" spans="1:12" ht="15.75" x14ac:dyDescent="0.25">
      <c r="A47" s="25"/>
      <c r="B47" s="104"/>
      <c r="C47" s="104"/>
      <c r="D47" s="104"/>
      <c r="E47" s="104"/>
      <c r="F47" s="25"/>
      <c r="G47" s="25"/>
      <c r="H47" s="107"/>
      <c r="I47" s="107"/>
      <c r="J47" s="107"/>
      <c r="K47" s="107"/>
      <c r="L47" s="25"/>
    </row>
    <row r="48" spans="1:12" ht="15.75" x14ac:dyDescent="0.25">
      <c r="A48" s="25"/>
      <c r="B48" s="104"/>
      <c r="C48" s="104"/>
      <c r="D48" s="104"/>
      <c r="E48" s="104"/>
      <c r="F48" s="25"/>
      <c r="G48" s="25"/>
      <c r="H48" s="107"/>
      <c r="I48" s="107"/>
      <c r="J48" s="107"/>
      <c r="K48" s="107"/>
      <c r="L48" s="25"/>
    </row>
    <row r="49" spans="1:12" ht="15.75" x14ac:dyDescent="0.25">
      <c r="A49" s="25"/>
      <c r="B49" s="104"/>
      <c r="C49" s="104"/>
      <c r="D49" s="104"/>
      <c r="E49" s="104"/>
      <c r="F49" s="25"/>
      <c r="G49" s="25"/>
      <c r="H49" s="107"/>
      <c r="I49" s="107"/>
      <c r="J49" s="107"/>
      <c r="K49" s="107"/>
      <c r="L49" s="25"/>
    </row>
    <row r="50" spans="1:12" ht="15.75" x14ac:dyDescent="0.25">
      <c r="A50" s="25"/>
      <c r="B50" s="104"/>
      <c r="C50" s="104"/>
      <c r="D50" s="104"/>
      <c r="E50" s="104"/>
      <c r="F50" s="25"/>
      <c r="G50" s="25"/>
      <c r="H50" s="107"/>
      <c r="I50" s="107"/>
      <c r="J50" s="107"/>
      <c r="K50" s="107"/>
      <c r="L50" s="25"/>
    </row>
    <row r="51" spans="1:12" ht="15.75" x14ac:dyDescent="0.25">
      <c r="A51" s="25"/>
      <c r="B51" s="104"/>
      <c r="C51" s="104"/>
      <c r="D51" s="104"/>
      <c r="E51" s="104"/>
      <c r="F51" s="25"/>
      <c r="G51" s="25"/>
      <c r="H51" s="107"/>
      <c r="I51" s="107"/>
      <c r="J51" s="107"/>
      <c r="K51" s="107"/>
      <c r="L51" s="25"/>
    </row>
    <row r="52" spans="1:12" ht="15.75" x14ac:dyDescent="0.25">
      <c r="A52" s="25"/>
      <c r="B52" s="104"/>
      <c r="C52" s="104"/>
      <c r="D52" s="104"/>
      <c r="E52" s="104"/>
      <c r="F52" s="25"/>
      <c r="G52" s="25"/>
      <c r="H52" s="107"/>
      <c r="I52" s="107"/>
      <c r="J52" s="107"/>
      <c r="K52" s="107"/>
      <c r="L52" s="25"/>
    </row>
    <row r="53" spans="1:12" ht="15.75" x14ac:dyDescent="0.25">
      <c r="A53" s="25"/>
      <c r="B53" s="104"/>
      <c r="C53" s="104"/>
      <c r="D53" s="104"/>
      <c r="E53" s="104"/>
      <c r="F53" s="25"/>
      <c r="G53" s="25"/>
      <c r="H53" s="107"/>
      <c r="I53" s="107"/>
      <c r="J53" s="107"/>
      <c r="K53" s="107"/>
      <c r="L53" s="25"/>
    </row>
    <row r="54" spans="1:12" ht="15.75" x14ac:dyDescent="0.25">
      <c r="A54" s="25"/>
      <c r="B54" s="111" t="s">
        <v>35</v>
      </c>
      <c r="C54" s="111"/>
      <c r="D54" s="112">
        <v>92</v>
      </c>
      <c r="E54" s="112"/>
      <c r="F54" s="25"/>
      <c r="G54" s="25"/>
      <c r="H54" s="113" t="s">
        <v>35</v>
      </c>
      <c r="I54" s="113"/>
      <c r="J54" s="109" t="str">
        <f>IF((SUM(H44:I53)=0),"",SUM(H44:I53))</f>
        <v/>
      </c>
      <c r="K54" s="109"/>
      <c r="L54" s="25"/>
    </row>
    <row r="55" spans="1:12" ht="15.75" x14ac:dyDescent="0.25">
      <c r="A55" s="25"/>
      <c r="B55" s="104" t="s">
        <v>23</v>
      </c>
      <c r="C55" s="104"/>
      <c r="D55" s="110">
        <f>SUMPRODUCT(B44:C53,D44:E53)/SUM(B44:C46)</f>
        <v>2923.0434782608695</v>
      </c>
      <c r="E55" s="110"/>
      <c r="F55" s="25"/>
      <c r="G55" s="25"/>
      <c r="H55" s="108" t="s">
        <v>23</v>
      </c>
      <c r="I55" s="108"/>
      <c r="J55" s="109" t="str">
        <f>IF((OR((SUM(H44:I53)=0),SUM(J44:K53)=0)),"",SUMPRODUCT(H44:I53,J44:K53)/SUM(H44:I53))</f>
        <v/>
      </c>
      <c r="K55" s="109"/>
      <c r="L55" s="25"/>
    </row>
    <row r="56" spans="1:12" ht="63.75" customHeight="1" x14ac:dyDescent="0.25">
      <c r="A56" s="25"/>
      <c r="B56" s="106" t="s">
        <v>24</v>
      </c>
      <c r="C56" s="106"/>
      <c r="D56" s="106"/>
      <c r="E56" s="106"/>
      <c r="F56" s="26"/>
      <c r="G56" s="26"/>
      <c r="H56" s="26"/>
      <c r="I56" s="26"/>
      <c r="J56" s="26"/>
      <c r="K56" s="26"/>
      <c r="L56" s="26"/>
    </row>
    <row r="57" spans="1:12" ht="15.75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</row>
    <row r="58" spans="1:12" ht="15.75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</row>
    <row r="59" spans="1:12" ht="31.5" x14ac:dyDescent="0.25">
      <c r="A59" s="67" t="s">
        <v>36</v>
      </c>
      <c r="B59" s="95" t="s">
        <v>37</v>
      </c>
      <c r="C59" s="95"/>
      <c r="D59" s="95"/>
      <c r="E59" s="95"/>
      <c r="F59" s="95"/>
      <c r="G59" s="95"/>
      <c r="H59" s="95"/>
      <c r="I59" s="95"/>
      <c r="J59" s="95"/>
      <c r="K59" s="95"/>
      <c r="L59" s="95"/>
    </row>
  </sheetData>
  <sheetProtection algorithmName="SHA-256" hashValue="BNre4C/+Niz29VWv3FjMcExMZugZDh0XohEPVZ2hxyY=" saltValue="4wR6xSI36zijFCpvCE0ZHw==" spinCount="100000" sheet="1" objects="1" scenarios="1"/>
  <mergeCells count="72">
    <mergeCell ref="J54:K54"/>
    <mergeCell ref="H51:I51"/>
    <mergeCell ref="J51:K51"/>
    <mergeCell ref="H49:I49"/>
    <mergeCell ref="H45:I45"/>
    <mergeCell ref="J45:K45"/>
    <mergeCell ref="J49:K49"/>
    <mergeCell ref="H50:I50"/>
    <mergeCell ref="J50:K50"/>
    <mergeCell ref="H46:I46"/>
    <mergeCell ref="J46:K46"/>
    <mergeCell ref="H47:I47"/>
    <mergeCell ref="J47:K47"/>
    <mergeCell ref="H48:I48"/>
    <mergeCell ref="J48:K48"/>
    <mergeCell ref="B56:E56"/>
    <mergeCell ref="H52:I52"/>
    <mergeCell ref="J52:K52"/>
    <mergeCell ref="H53:I53"/>
    <mergeCell ref="J53:K53"/>
    <mergeCell ref="H55:I55"/>
    <mergeCell ref="J55:K55"/>
    <mergeCell ref="B55:C55"/>
    <mergeCell ref="D55:E55"/>
    <mergeCell ref="B52:C52"/>
    <mergeCell ref="D52:E52"/>
    <mergeCell ref="B53:C53"/>
    <mergeCell ref="D53:E53"/>
    <mergeCell ref="B54:C54"/>
    <mergeCell ref="D54:E54"/>
    <mergeCell ref="H54:I54"/>
    <mergeCell ref="D46:E46"/>
    <mergeCell ref="B47:C47"/>
    <mergeCell ref="D47:E47"/>
    <mergeCell ref="B51:C51"/>
    <mergeCell ref="D51:E51"/>
    <mergeCell ref="B48:C48"/>
    <mergeCell ref="D48:E48"/>
    <mergeCell ref="B49:C49"/>
    <mergeCell ref="D49:E49"/>
    <mergeCell ref="B50:C50"/>
    <mergeCell ref="D50:E50"/>
    <mergeCell ref="A1:L1"/>
    <mergeCell ref="A2:L2"/>
    <mergeCell ref="A4:L4"/>
    <mergeCell ref="B43:C43"/>
    <mergeCell ref="D43:E43"/>
    <mergeCell ref="H42:K42"/>
    <mergeCell ref="B41:L41"/>
    <mergeCell ref="H43:I43"/>
    <mergeCell ref="J43:K43"/>
    <mergeCell ref="B59:L59"/>
    <mergeCell ref="B7:L7"/>
    <mergeCell ref="B17:L17"/>
    <mergeCell ref="B19:L19"/>
    <mergeCell ref="B21:L21"/>
    <mergeCell ref="B9:L9"/>
    <mergeCell ref="B11:L11"/>
    <mergeCell ref="B13:L13"/>
    <mergeCell ref="B15:L15"/>
    <mergeCell ref="B44:C44"/>
    <mergeCell ref="D44:E44"/>
    <mergeCell ref="H44:I44"/>
    <mergeCell ref="J44:K44"/>
    <mergeCell ref="B45:C45"/>
    <mergeCell ref="D45:E45"/>
    <mergeCell ref="B46:C46"/>
    <mergeCell ref="B23:L23"/>
    <mergeCell ref="B25:L25"/>
    <mergeCell ref="A29:G29"/>
    <mergeCell ref="B18:L18"/>
    <mergeCell ref="B27:G27"/>
  </mergeCells>
  <pageMargins left="0.25" right="0.15" top="0.2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2"/>
  <sheetViews>
    <sheetView showGridLines="0" zoomScale="115" zoomScaleNormal="115" workbookViewId="0">
      <selection activeCell="C13" sqref="C13:I13"/>
    </sheetView>
  </sheetViews>
  <sheetFormatPr defaultRowHeight="15" x14ac:dyDescent="0.25"/>
  <cols>
    <col min="1" max="1" width="14.5703125" customWidth="1"/>
    <col min="2" max="2" width="13" customWidth="1"/>
    <col min="3" max="4" width="15.7109375" customWidth="1"/>
    <col min="5" max="5" width="16.7109375" customWidth="1"/>
    <col min="6" max="9" width="15.7109375" customWidth="1"/>
  </cols>
  <sheetData>
    <row r="1" spans="1:9" ht="15.75" x14ac:dyDescent="0.25">
      <c r="A1" s="98" t="s">
        <v>16</v>
      </c>
      <c r="B1" s="99"/>
      <c r="C1" s="99"/>
      <c r="D1" s="99"/>
      <c r="E1" s="99"/>
      <c r="F1" s="99"/>
      <c r="G1" s="99"/>
      <c r="H1" s="99"/>
      <c r="I1" s="99"/>
    </row>
    <row r="2" spans="1:9" ht="26.25" x14ac:dyDescent="0.25">
      <c r="A2" s="101" t="s">
        <v>49</v>
      </c>
      <c r="B2" s="102"/>
      <c r="C2" s="102"/>
      <c r="D2" s="102"/>
      <c r="E2" s="102"/>
      <c r="F2" s="102"/>
      <c r="G2" s="102"/>
      <c r="H2" s="102"/>
      <c r="I2" s="102"/>
    </row>
    <row r="3" spans="1:9" ht="30" x14ac:dyDescent="0.25">
      <c r="A3" s="7"/>
      <c r="B3" s="7"/>
      <c r="C3" s="7"/>
      <c r="D3" s="7"/>
      <c r="E3" s="7"/>
      <c r="F3" s="7"/>
      <c r="G3" s="7"/>
      <c r="H3" s="7"/>
      <c r="I3" s="7"/>
    </row>
    <row r="4" spans="1:9" x14ac:dyDescent="0.25">
      <c r="A4" s="129" t="s">
        <v>40</v>
      </c>
      <c r="B4" s="130"/>
      <c r="C4" s="130"/>
      <c r="D4" s="130"/>
      <c r="E4" s="130"/>
      <c r="F4" s="130"/>
      <c r="G4" s="130"/>
      <c r="H4" s="130"/>
      <c r="I4" s="130"/>
    </row>
    <row r="5" spans="1:9" x14ac:dyDescent="0.25">
      <c r="A5" s="8"/>
      <c r="B5" s="8"/>
      <c r="C5" s="8"/>
      <c r="D5" s="8"/>
      <c r="E5" s="8"/>
      <c r="F5" s="8"/>
      <c r="G5" s="8"/>
      <c r="H5" s="9"/>
      <c r="I5" s="9"/>
    </row>
    <row r="6" spans="1:9" x14ac:dyDescent="0.25">
      <c r="A6" s="131" t="s">
        <v>0</v>
      </c>
      <c r="B6" s="131"/>
      <c r="C6" s="132"/>
      <c r="D6" s="133"/>
      <c r="E6" s="133"/>
      <c r="F6" s="133"/>
      <c r="G6" s="133"/>
      <c r="H6" s="12"/>
      <c r="I6" s="13"/>
    </row>
    <row r="7" spans="1:9" ht="15.75" x14ac:dyDescent="0.25">
      <c r="A7" s="10" t="s">
        <v>1</v>
      </c>
      <c r="B7" s="11"/>
      <c r="C7" s="134"/>
      <c r="D7" s="135"/>
      <c r="E7" s="135"/>
      <c r="F7" s="135"/>
      <c r="G7" s="135"/>
      <c r="H7" s="14"/>
      <c r="I7" s="14"/>
    </row>
    <row r="8" spans="1:9" x14ac:dyDescent="0.25">
      <c r="A8" s="140" t="s">
        <v>30</v>
      </c>
      <c r="B8" s="141"/>
      <c r="C8" s="40" t="s">
        <v>41</v>
      </c>
      <c r="D8" s="58"/>
      <c r="E8" s="56" t="s">
        <v>43</v>
      </c>
      <c r="F8" s="58"/>
      <c r="G8" s="41"/>
      <c r="H8" s="28"/>
      <c r="I8" s="28"/>
    </row>
    <row r="9" spans="1:9" x14ac:dyDescent="0.25">
      <c r="A9" s="140" t="s">
        <v>31</v>
      </c>
      <c r="B9" s="141"/>
      <c r="C9" s="40" t="s">
        <v>42</v>
      </c>
      <c r="D9" s="60"/>
      <c r="E9" s="56" t="s">
        <v>44</v>
      </c>
      <c r="F9" s="59"/>
      <c r="G9" s="41"/>
      <c r="H9" s="28"/>
      <c r="I9" s="28"/>
    </row>
    <row r="10" spans="1:9" x14ac:dyDescent="0.25">
      <c r="A10" s="8"/>
      <c r="B10" s="8"/>
      <c r="C10" s="8"/>
      <c r="D10" s="8"/>
      <c r="E10" s="8"/>
      <c r="F10" s="8"/>
      <c r="G10" s="8"/>
      <c r="H10" s="8"/>
      <c r="I10" s="8"/>
    </row>
    <row r="11" spans="1:9" x14ac:dyDescent="0.25">
      <c r="A11" s="44"/>
      <c r="B11" s="44"/>
      <c r="C11" s="45" t="s">
        <v>2</v>
      </c>
      <c r="D11" s="45" t="s">
        <v>3</v>
      </c>
      <c r="E11" s="45" t="s">
        <v>4</v>
      </c>
      <c r="F11" s="45" t="s">
        <v>5</v>
      </c>
      <c r="G11" s="45" t="s">
        <v>6</v>
      </c>
      <c r="H11" s="45" t="s">
        <v>7</v>
      </c>
      <c r="I11" s="46" t="s">
        <v>8</v>
      </c>
    </row>
    <row r="12" spans="1:9" x14ac:dyDescent="0.25">
      <c r="A12" s="136" t="s">
        <v>17</v>
      </c>
      <c r="B12" s="136"/>
      <c r="C12" s="47"/>
      <c r="D12" s="47"/>
      <c r="E12" s="47"/>
      <c r="F12" s="47"/>
      <c r="G12" s="47"/>
      <c r="H12" s="47"/>
      <c r="I12" s="47"/>
    </row>
    <row r="13" spans="1:9" x14ac:dyDescent="0.25">
      <c r="A13" s="136"/>
      <c r="B13" s="136"/>
      <c r="C13" s="137"/>
      <c r="D13" s="138"/>
      <c r="E13" s="138"/>
      <c r="F13" s="138"/>
      <c r="G13" s="138"/>
      <c r="H13" s="138"/>
      <c r="I13" s="139"/>
    </row>
    <row r="14" spans="1:9" x14ac:dyDescent="0.25">
      <c r="A14" s="115" t="s">
        <v>9</v>
      </c>
      <c r="B14" s="116"/>
      <c r="C14" s="42"/>
      <c r="D14" s="42"/>
      <c r="E14" s="42"/>
      <c r="F14" s="42"/>
      <c r="G14" s="42"/>
      <c r="H14" s="42"/>
      <c r="I14" s="42"/>
    </row>
    <row r="15" spans="1:9" x14ac:dyDescent="0.25">
      <c r="A15" s="115" t="s">
        <v>45</v>
      </c>
      <c r="B15" s="116"/>
      <c r="C15" s="43"/>
      <c r="D15" s="43"/>
      <c r="E15" s="43"/>
      <c r="F15" s="43"/>
      <c r="G15" s="43"/>
      <c r="H15" s="43"/>
      <c r="I15" s="43"/>
    </row>
    <row r="16" spans="1:9" x14ac:dyDescent="0.25">
      <c r="A16" s="115" t="s">
        <v>10</v>
      </c>
      <c r="B16" s="116"/>
      <c r="C16" s="43"/>
      <c r="D16" s="43"/>
      <c r="E16" s="43"/>
      <c r="F16" s="43"/>
      <c r="G16" s="43"/>
      <c r="H16" s="43"/>
      <c r="I16" s="43"/>
    </row>
    <row r="17" spans="1:10" x14ac:dyDescent="0.25">
      <c r="A17" s="115"/>
      <c r="B17" s="116"/>
      <c r="C17" s="117"/>
      <c r="D17" s="117"/>
      <c r="E17" s="117"/>
      <c r="F17" s="117"/>
      <c r="G17" s="117"/>
      <c r="H17" s="117"/>
      <c r="I17" s="117"/>
    </row>
    <row r="18" spans="1:10" s="6" customFormat="1" ht="28.9" customHeight="1" x14ac:dyDescent="0.25">
      <c r="A18" s="115" t="s">
        <v>50</v>
      </c>
      <c r="B18" s="116"/>
      <c r="C18" s="42"/>
      <c r="D18" s="42"/>
      <c r="E18" s="42"/>
      <c r="F18" s="42"/>
      <c r="G18" s="42"/>
      <c r="H18" s="42"/>
      <c r="I18" s="42"/>
    </row>
    <row r="19" spans="1:10" x14ac:dyDescent="0.25">
      <c r="A19" s="115" t="s">
        <v>46</v>
      </c>
      <c r="B19" s="116"/>
      <c r="C19" s="43"/>
      <c r="D19" s="43"/>
      <c r="E19" s="43"/>
      <c r="F19" s="43"/>
      <c r="G19" s="43"/>
      <c r="H19" s="43"/>
      <c r="I19" s="43"/>
    </row>
    <row r="20" spans="1:10" ht="28.5" customHeight="1" x14ac:dyDescent="0.25">
      <c r="A20" s="115" t="s">
        <v>47</v>
      </c>
      <c r="B20" s="116"/>
      <c r="C20" s="78"/>
      <c r="D20" s="78"/>
      <c r="E20" s="78"/>
      <c r="F20" s="78"/>
      <c r="G20" s="78"/>
      <c r="H20" s="78"/>
      <c r="I20" s="78"/>
    </row>
    <row r="21" spans="1:10" ht="14.45" customHeight="1" x14ac:dyDescent="0.25">
      <c r="A21" s="115"/>
      <c r="B21" s="116"/>
      <c r="C21" s="79"/>
      <c r="D21" s="79"/>
      <c r="E21" s="79"/>
      <c r="F21" s="79"/>
      <c r="G21" s="79"/>
      <c r="H21" s="79"/>
      <c r="I21" s="79"/>
    </row>
    <row r="22" spans="1:10" ht="29.25" customHeight="1" x14ac:dyDescent="0.25">
      <c r="A22" s="115" t="s">
        <v>53</v>
      </c>
      <c r="B22" s="116"/>
      <c r="C22" s="78"/>
      <c r="D22" s="78"/>
      <c r="E22" s="78"/>
      <c r="F22" s="78"/>
      <c r="G22" s="78"/>
      <c r="H22" s="78"/>
      <c r="I22" s="78"/>
    </row>
    <row r="23" spans="1:10" x14ac:dyDescent="0.25">
      <c r="A23" s="125"/>
      <c r="B23" s="125"/>
      <c r="C23" s="126"/>
      <c r="D23" s="126"/>
      <c r="E23" s="126"/>
      <c r="F23" s="126"/>
      <c r="G23" s="126"/>
      <c r="H23" s="126"/>
      <c r="I23" s="126"/>
    </row>
    <row r="24" spans="1:10" x14ac:dyDescent="0.25">
      <c r="A24" s="118" t="s">
        <v>11</v>
      </c>
      <c r="B24" s="118"/>
      <c r="C24" s="48" t="str">
        <f>IF(OR(C15="",C16="",C18="",C20="",$D$8="",$F$8="",$D$9="",$F$9=""),"",(C15*C16*IF(C22="dimming",0.15,IF(C22="on/off",0.3,0))*IF(C20="Yes",1.1,1)/1000))</f>
        <v/>
      </c>
      <c r="D24" s="48" t="str">
        <f t="shared" ref="D24:I24" si="0">IF(OR(D15="",D16="",D18="",D20="",$D$8="",$F$8="",$D$9="",$F$9=""),"",(D15*D16*IF(D22="dimming",0.15,IF(D22="on/off",0.3,0))*IF(D20="Yes",1.1,1)/1000))</f>
        <v/>
      </c>
      <c r="E24" s="48" t="str">
        <f t="shared" si="0"/>
        <v/>
      </c>
      <c r="F24" s="48" t="str">
        <f t="shared" si="0"/>
        <v/>
      </c>
      <c r="G24" s="48" t="str">
        <f t="shared" si="0"/>
        <v/>
      </c>
      <c r="H24" s="48" t="str">
        <f t="shared" si="0"/>
        <v/>
      </c>
      <c r="I24" s="48" t="str">
        <f t="shared" si="0"/>
        <v/>
      </c>
    </row>
    <row r="25" spans="1:10" x14ac:dyDescent="0.25">
      <c r="A25" s="118" t="s">
        <v>12</v>
      </c>
      <c r="B25" s="118"/>
      <c r="C25" s="48" t="str">
        <f>IF(C24&lt;&gt;"",C24*C18,"")</f>
        <v/>
      </c>
      <c r="D25" s="48" t="str">
        <f t="shared" ref="D25:I25" si="1">IF(D24&lt;&gt;"",D24*D18,"")</f>
        <v/>
      </c>
      <c r="E25" s="48" t="str">
        <f t="shared" si="1"/>
        <v/>
      </c>
      <c r="F25" s="48" t="str">
        <f t="shared" si="1"/>
        <v/>
      </c>
      <c r="G25" s="48" t="str">
        <f t="shared" si="1"/>
        <v/>
      </c>
      <c r="H25" s="48" t="str">
        <f t="shared" si="1"/>
        <v/>
      </c>
      <c r="I25" s="48" t="str">
        <f t="shared" si="1"/>
        <v/>
      </c>
    </row>
    <row r="26" spans="1:10" x14ac:dyDescent="0.25">
      <c r="A26" s="127"/>
      <c r="B26" s="128"/>
      <c r="C26" s="49"/>
      <c r="D26" s="57"/>
      <c r="E26" s="50"/>
      <c r="F26" s="122" t="s">
        <v>13</v>
      </c>
      <c r="G26" s="123"/>
      <c r="H26" s="124"/>
      <c r="I26" s="51">
        <f>SUM(C24:I24)</f>
        <v>0</v>
      </c>
    </row>
    <row r="27" spans="1:10" x14ac:dyDescent="0.25">
      <c r="A27" s="49"/>
      <c r="B27" s="49"/>
      <c r="C27" s="49"/>
      <c r="D27" s="49"/>
      <c r="E27" s="50"/>
      <c r="F27" s="122" t="s">
        <v>14</v>
      </c>
      <c r="G27" s="123"/>
      <c r="H27" s="124"/>
      <c r="I27" s="52">
        <f>SUM(C25:I25)</f>
        <v>0</v>
      </c>
    </row>
    <row r="28" spans="1:10" x14ac:dyDescent="0.25">
      <c r="A28" s="53"/>
      <c r="B28" s="53"/>
      <c r="C28" s="53"/>
      <c r="D28" s="53"/>
      <c r="E28" s="54"/>
      <c r="F28" s="119" t="s">
        <v>15</v>
      </c>
      <c r="G28" s="120"/>
      <c r="H28" s="121"/>
      <c r="I28" s="55">
        <f>SUM(C31:I31)</f>
        <v>0</v>
      </c>
      <c r="J28" s="81"/>
    </row>
    <row r="29" spans="1:10" ht="14.45" customHeight="1" x14ac:dyDescent="0.25">
      <c r="A29" s="114" t="s">
        <v>48</v>
      </c>
      <c r="B29" s="114"/>
      <c r="C29" s="114"/>
      <c r="D29" s="114"/>
      <c r="E29" s="114"/>
      <c r="F29" s="114"/>
      <c r="G29" s="114"/>
      <c r="H29" s="114"/>
      <c r="I29" s="114"/>
    </row>
    <row r="30" spans="1:10" ht="12.75" customHeight="1" x14ac:dyDescent="0.25"/>
    <row r="31" spans="1:10" ht="18" hidden="1" customHeight="1" x14ac:dyDescent="0.25">
      <c r="A31" s="68"/>
      <c r="B31" s="68"/>
      <c r="C31" s="80" t="str">
        <f t="shared" ref="C31:I31" si="2">IF(OR(C15="",C16="",C18="",C19="",C22=""),"",((C24*101.36*C19/3)+(C25*0.11)))</f>
        <v/>
      </c>
      <c r="D31" s="80" t="str">
        <f t="shared" si="2"/>
        <v/>
      </c>
      <c r="E31" s="80" t="str">
        <f t="shared" si="2"/>
        <v/>
      </c>
      <c r="F31" s="80" t="str">
        <f t="shared" si="2"/>
        <v/>
      </c>
      <c r="G31" s="80" t="str">
        <f t="shared" si="2"/>
        <v/>
      </c>
      <c r="H31" s="80" t="str">
        <f t="shared" si="2"/>
        <v/>
      </c>
      <c r="I31" s="80" t="str">
        <f t="shared" si="2"/>
        <v/>
      </c>
    </row>
    <row r="32" spans="1:10" ht="18" hidden="1" customHeight="1" x14ac:dyDescent="0.25">
      <c r="A32" s="68">
        <v>0</v>
      </c>
      <c r="B32" s="68"/>
      <c r="C32" s="68"/>
      <c r="D32" s="68"/>
      <c r="E32" s="68"/>
      <c r="F32" s="68"/>
      <c r="G32" s="68"/>
      <c r="H32" s="68"/>
      <c r="I32" s="68"/>
    </row>
    <row r="33" spans="1:9" ht="18" hidden="1" customHeight="1" x14ac:dyDescent="0.25">
      <c r="A33" s="69">
        <v>1</v>
      </c>
      <c r="B33" s="69"/>
      <c r="C33" s="70"/>
      <c r="D33" s="61"/>
      <c r="E33" s="61"/>
      <c r="F33" s="62"/>
      <c r="G33" s="63" t="s">
        <v>51</v>
      </c>
      <c r="H33" s="71"/>
      <c r="I33" s="69" t="s">
        <v>38</v>
      </c>
    </row>
    <row r="34" spans="1:9" ht="18" hidden="1" customHeight="1" x14ac:dyDescent="0.25">
      <c r="A34" s="69">
        <v>2</v>
      </c>
      <c r="B34" s="72"/>
      <c r="C34" s="70"/>
      <c r="D34" s="61"/>
      <c r="E34" s="61"/>
      <c r="F34" s="62"/>
      <c r="G34" s="63" t="s">
        <v>52</v>
      </c>
      <c r="H34" s="71"/>
      <c r="I34" s="69" t="s">
        <v>39</v>
      </c>
    </row>
    <row r="35" spans="1:9" ht="18" hidden="1" customHeight="1" x14ac:dyDescent="0.25">
      <c r="A35" s="69">
        <v>3</v>
      </c>
      <c r="B35" s="72"/>
      <c r="C35" s="70"/>
      <c r="D35" s="64"/>
      <c r="E35" s="61"/>
      <c r="F35" s="62"/>
      <c r="G35" s="63"/>
      <c r="H35" s="73"/>
      <c r="I35" s="69"/>
    </row>
    <row r="36" spans="1:9" ht="18" hidden="1" customHeight="1" x14ac:dyDescent="0.25">
      <c r="A36" s="65"/>
      <c r="B36" s="72"/>
      <c r="C36" s="70"/>
      <c r="D36" s="66"/>
      <c r="E36" s="61"/>
      <c r="F36" s="62"/>
      <c r="G36" s="63"/>
      <c r="H36" s="73"/>
      <c r="I36" s="69"/>
    </row>
    <row r="37" spans="1:9" ht="18" customHeight="1" x14ac:dyDescent="0.25">
      <c r="A37" s="19"/>
      <c r="B37" s="74"/>
      <c r="C37" s="75"/>
      <c r="D37" s="30"/>
      <c r="E37" s="30"/>
      <c r="F37" s="31"/>
      <c r="G37" s="32"/>
      <c r="H37" s="76"/>
      <c r="I37" s="77"/>
    </row>
    <row r="38" spans="1:9" ht="15.75" x14ac:dyDescent="0.25">
      <c r="A38" s="19"/>
      <c r="B38" s="18"/>
      <c r="C38" s="29"/>
      <c r="D38" s="30"/>
      <c r="E38" s="30"/>
      <c r="F38" s="31"/>
      <c r="G38" s="32"/>
      <c r="H38" s="33"/>
      <c r="I38" s="17"/>
    </row>
    <row r="39" spans="1:9" ht="15.75" x14ac:dyDescent="0.25">
      <c r="A39" s="19"/>
      <c r="B39" s="18"/>
      <c r="C39" s="29"/>
      <c r="D39" s="30"/>
      <c r="E39" s="30"/>
      <c r="F39" s="31"/>
      <c r="G39" s="32"/>
      <c r="H39" s="33"/>
      <c r="I39" s="17"/>
    </row>
    <row r="40" spans="1:9" ht="15.75" x14ac:dyDescent="0.25">
      <c r="A40" s="19"/>
      <c r="B40" s="18"/>
      <c r="C40" s="29"/>
      <c r="D40" s="35"/>
      <c r="E40" s="30"/>
      <c r="F40" s="36"/>
      <c r="G40" s="32"/>
      <c r="H40" s="33"/>
      <c r="I40" s="17"/>
    </row>
    <row r="41" spans="1:9" ht="15.75" x14ac:dyDescent="0.25">
      <c r="A41" s="19"/>
      <c r="B41" s="18"/>
      <c r="C41" s="29"/>
      <c r="D41" s="37"/>
      <c r="E41" s="30"/>
      <c r="F41" s="17"/>
      <c r="G41" s="32"/>
      <c r="H41" s="34"/>
      <c r="I41" s="17"/>
    </row>
    <row r="42" spans="1:9" x14ac:dyDescent="0.25">
      <c r="A42" s="18"/>
      <c r="B42" s="18"/>
      <c r="C42" s="29"/>
      <c r="D42" s="38"/>
      <c r="E42" s="38"/>
      <c r="F42" s="17"/>
      <c r="G42" s="39"/>
      <c r="H42" s="33"/>
      <c r="I42" s="17"/>
    </row>
    <row r="43" spans="1:9" x14ac:dyDescent="0.25">
      <c r="A43" s="18"/>
      <c r="B43" s="18"/>
      <c r="C43" s="18"/>
      <c r="D43" s="18"/>
      <c r="E43" s="18"/>
      <c r="F43" s="18"/>
      <c r="G43" s="20"/>
      <c r="H43" s="18"/>
      <c r="I43" s="17"/>
    </row>
    <row r="44" spans="1:9" x14ac:dyDescent="0.25">
      <c r="A44" s="18"/>
      <c r="B44" s="18"/>
      <c r="C44" s="18"/>
      <c r="D44" s="18"/>
      <c r="E44" s="18"/>
      <c r="F44" s="18"/>
      <c r="G44" s="20"/>
      <c r="H44" s="18"/>
      <c r="I44" s="21"/>
    </row>
    <row r="45" spans="1:9" ht="15.75" x14ac:dyDescent="0.25">
      <c r="A45" s="1"/>
      <c r="C45" s="2"/>
      <c r="G45" s="4"/>
      <c r="I45" s="21"/>
    </row>
    <row r="46" spans="1:9" ht="15.75" x14ac:dyDescent="0.25">
      <c r="A46" s="1"/>
      <c r="C46" s="2"/>
      <c r="G46" s="3"/>
    </row>
    <row r="47" spans="1:9" ht="15.75" x14ac:dyDescent="0.25">
      <c r="A47" s="1"/>
      <c r="C47" s="2"/>
      <c r="G47" s="3"/>
    </row>
    <row r="48" spans="1:9" ht="15.75" x14ac:dyDescent="0.25">
      <c r="A48" s="1"/>
      <c r="C48" s="2"/>
    </row>
    <row r="49" spans="1:3" ht="15.75" x14ac:dyDescent="0.25">
      <c r="A49" s="1"/>
      <c r="C49" s="2"/>
    </row>
    <row r="50" spans="1:3" ht="15.75" x14ac:dyDescent="0.25">
      <c r="A50" s="1"/>
      <c r="C50" s="2"/>
    </row>
    <row r="51" spans="1:3" ht="15.75" x14ac:dyDescent="0.25">
      <c r="A51" s="1"/>
      <c r="C51" s="2"/>
    </row>
    <row r="52" spans="1:3" ht="15.75" x14ac:dyDescent="0.25">
      <c r="A52" s="1"/>
      <c r="C52" s="2"/>
    </row>
  </sheetData>
  <sheetProtection algorithmName="SHA-256" hashValue="ouPtFA3uJq1LFh4DRnGa1b1IQmgu5wuSjz6WJvvArGI=" saltValue="NdTuw22eVN/OC4LaHceGbg==" spinCount="100000" sheet="1" objects="1" scenarios="1"/>
  <mergeCells count="30">
    <mergeCell ref="A16:B16"/>
    <mergeCell ref="A21:B21"/>
    <mergeCell ref="A14:B14"/>
    <mergeCell ref="A15:B15"/>
    <mergeCell ref="C7:G7"/>
    <mergeCell ref="A12:B12"/>
    <mergeCell ref="A13:B13"/>
    <mergeCell ref="C13:I13"/>
    <mergeCell ref="A8:B8"/>
    <mergeCell ref="A9:B9"/>
    <mergeCell ref="A1:I1"/>
    <mergeCell ref="A2:I2"/>
    <mergeCell ref="A4:I4"/>
    <mergeCell ref="A6:B6"/>
    <mergeCell ref="C6:G6"/>
    <mergeCell ref="A29:I29"/>
    <mergeCell ref="A17:B17"/>
    <mergeCell ref="C17:I17"/>
    <mergeCell ref="A25:B25"/>
    <mergeCell ref="F28:H28"/>
    <mergeCell ref="F26:H26"/>
    <mergeCell ref="F27:H27"/>
    <mergeCell ref="A18:B18"/>
    <mergeCell ref="A19:B19"/>
    <mergeCell ref="A23:B23"/>
    <mergeCell ref="C23:I23"/>
    <mergeCell ref="A24:B24"/>
    <mergeCell ref="A26:B26"/>
    <mergeCell ref="A20:B20"/>
    <mergeCell ref="A22:B22"/>
  </mergeCells>
  <dataValidations count="3">
    <dataValidation type="list" allowBlank="1" showInputMessage="1" showErrorMessage="1" sqref="C19:I19" xr:uid="{00000000-0002-0000-0100-000000000000}">
      <formula1>Hours</formula1>
    </dataValidation>
    <dataValidation type="list" allowBlank="1" showInputMessage="1" showErrorMessage="1" sqref="C20:I20" xr:uid="{00000000-0002-0000-0100-000001000000}">
      <formula1>YESNO</formula1>
    </dataValidation>
    <dataValidation type="list" allowBlank="1" showInputMessage="1" showErrorMessage="1" sqref="C22:I22" xr:uid="{00000000-0002-0000-0100-000002000000}">
      <formula1>$G$33:$G$34</formula1>
    </dataValidation>
  </dataValidations>
  <pageMargins left="0.25" right="0.25" top="0.75" bottom="0.75" header="0.3" footer="0.3"/>
  <pageSetup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4D51510526441BD43D948102A1257" ma:contentTypeVersion="5" ma:contentTypeDescription="Create a new document." ma:contentTypeScope="" ma:versionID="7d8fa1ffdd2acfef01c6fd39aed302d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986ca1c92c2a397eabb90ddd7173d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000403-22BE-447F-A3D4-8DD974D2467F}"/>
</file>

<file path=customXml/itemProps2.xml><?xml version="1.0" encoding="utf-8"?>
<ds:datastoreItem xmlns:ds="http://schemas.openxmlformats.org/officeDocument/2006/customXml" ds:itemID="{E38FBCEB-5BFD-4009-917E-0B88F4D490E9}"/>
</file>

<file path=customXml/itemProps3.xml><?xml version="1.0" encoding="utf-8"?>
<ds:datastoreItem xmlns:ds="http://schemas.openxmlformats.org/officeDocument/2006/customXml" ds:itemID="{C447403F-FFC2-47FB-B210-B7562F2B6E19}"/>
</file>

<file path=customXml/itemProps4.xml><?xml version="1.0" encoding="utf-8"?>
<ds:datastoreItem xmlns:ds="http://schemas.openxmlformats.org/officeDocument/2006/customXml" ds:itemID="{E38FBCEB-5BFD-4009-917E-0B88F4D490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</vt:lpstr>
      <vt:lpstr>Sensor Data Sheet</vt:lpstr>
      <vt:lpstr>Hours</vt:lpstr>
      <vt:lpstr>'Sensor Data Sheet'!Print_Area</vt:lpstr>
      <vt:lpstr>YESNO</vt:lpstr>
    </vt:vector>
  </TitlesOfParts>
  <Company>Colorado Springs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Occupancy Sensor Rebate Data Worksheet</dc:title>
  <dc:creator>Colorado Springs Utilities</dc:creator>
  <cp:lastModifiedBy>Rich Swope Jr</cp:lastModifiedBy>
  <cp:lastPrinted>2012-07-17T17:36:15Z</cp:lastPrinted>
  <dcterms:created xsi:type="dcterms:W3CDTF">2011-12-15T18:24:04Z</dcterms:created>
  <dcterms:modified xsi:type="dcterms:W3CDTF">2019-12-30T14:34:08Z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0x01010003D4D51510526441BD43D948102A1257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TaxKeyword">
    <vt:lpwstr/>
  </property>
  <property fmtid="{D5CDD505-2E9C-101B-9397-08002B2CF9AE}" pid="5" name="_dlc_DocIdItemGuid">
    <vt:lpwstr>5f467a11-e5ef-4d35-941c-fdc00ca15671</vt:lpwstr>
  </property>
  <property fmtid="{D5CDD505-2E9C-101B-9397-08002B2CF9AE}" pid="6" name="_AdHocReviewCycleID">
    <vt:i4>-628867822</vt:i4>
  </property>
  <property fmtid="{D5CDD505-2E9C-101B-9397-08002B2CF9AE}" pid="7" name="_NewReviewCycle">
    <vt:lpwstr/>
  </property>
  <property fmtid="{D5CDD505-2E9C-101B-9397-08002B2CF9AE}" pid="8" name="_EmailSubject">
    <vt:lpwstr>2020 Business Lighting forms for website</vt:lpwstr>
  </property>
  <property fmtid="{D5CDD505-2E9C-101B-9397-08002B2CF9AE}" pid="9" name="_AuthorEmail">
    <vt:lpwstr>rswope@csu.org</vt:lpwstr>
  </property>
  <property fmtid="{D5CDD505-2E9C-101B-9397-08002B2CF9AE}" pid="10" name="_AuthorEmailDisplayName">
    <vt:lpwstr>Rich Swope Jr</vt:lpwstr>
  </property>
  <property fmtid="{D5CDD505-2E9C-101B-9397-08002B2CF9AE}" pid="11" name="Utility Tags">
    <vt:lpwstr>105;#Energy Efficiency|14ef9d5d-a994-44ed-b2c5-aa8db4501cd8;#129;#Rebates|e352a736-cb34-43a0-a6e7-97c9d3d94fb0</vt:lpwstr>
  </property>
</Properties>
</file>